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00" yWindow="120" windowWidth="15480" windowHeight="11325"/>
  </bookViews>
  <sheets>
    <sheet name="Hoja1" sheetId="1" r:id="rId1"/>
  </sheets>
  <definedNames>
    <definedName name="_xlnm.Print_Area" localSheetId="0">Hoja1!$A:$P</definedName>
    <definedName name="_xlnm.Print_Titles" localSheetId="0">Hoja1!$14:$14</definedName>
  </definedNames>
  <calcPr calcId="145621"/>
</workbook>
</file>

<file path=xl/calcChain.xml><?xml version="1.0" encoding="utf-8"?>
<calcChain xmlns="http://schemas.openxmlformats.org/spreadsheetml/2006/main">
  <c r="N48" i="1" l="1"/>
  <c r="M48" i="1"/>
  <c r="L48" i="1"/>
  <c r="K48" i="1"/>
  <c r="J48" i="1"/>
  <c r="I48" i="1"/>
  <c r="H48" i="1"/>
  <c r="G48" i="1"/>
  <c r="F48" i="1"/>
  <c r="E48" i="1"/>
  <c r="D48" i="1"/>
  <c r="C48" i="1"/>
  <c r="B48" i="1"/>
  <c r="P12" i="1"/>
  <c r="O12" i="1"/>
  <c r="O15" i="1" l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8" i="1"/>
  <c r="P8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9" i="1"/>
  <c r="P9" i="1"/>
  <c r="O45" i="1"/>
  <c r="P45" i="1"/>
  <c r="O10" i="1"/>
  <c r="P10" i="1"/>
  <c r="O46" i="1"/>
  <c r="P46" i="1"/>
  <c r="O47" i="1"/>
  <c r="P47" i="1"/>
  <c r="O11" i="1"/>
  <c r="P11" i="1"/>
  <c r="O48" i="1"/>
  <c r="P48" i="1"/>
</calcChain>
</file>

<file path=xl/sharedStrings.xml><?xml version="1.0" encoding="utf-8"?>
<sst xmlns="http://schemas.openxmlformats.org/spreadsheetml/2006/main" count="87" uniqueCount="71">
  <si>
    <t>DENOMINACIÓN</t>
  </si>
  <si>
    <t>CRÉDITO TOTAL</t>
  </si>
  <si>
    <t>DISPOSICIONES</t>
  </si>
  <si>
    <t>% COMPROMET*</t>
  </si>
  <si>
    <t>AUTORIZACIONES</t>
  </si>
  <si>
    <t>SALDO DE "A"</t>
  </si>
  <si>
    <t>SALDO DE "D"</t>
  </si>
  <si>
    <t>TOTAL PAGO</t>
  </si>
  <si>
    <t>% COMPROMET"</t>
  </si>
  <si>
    <t>RESUMEN   POR   SUBCONCEPTOS</t>
  </si>
  <si>
    <r>
      <rPr>
        <b/>
        <sz val="11"/>
        <color theme="1"/>
        <rFont val="Calibri"/>
        <family val="2"/>
        <scheme val="minor"/>
      </rPr>
      <t>Crédito Inicial</t>
    </r>
    <r>
      <rPr>
        <sz val="11"/>
        <color theme="1"/>
        <rFont val="Calibri"/>
        <family val="2"/>
        <scheme val="minor"/>
      </rPr>
      <t>: Créditos con los que se aprueban los Presupuestos.</t>
    </r>
  </si>
  <si>
    <r>
      <rPr>
        <b/>
        <sz val="11"/>
        <color theme="1"/>
        <rFont val="Calibri"/>
        <family val="2"/>
        <scheme val="minor"/>
      </rPr>
      <t>Modificación de Crédito</t>
    </r>
    <r>
      <rPr>
        <sz val="11"/>
        <color theme="1"/>
        <rFont val="Calibri"/>
        <family val="2"/>
        <scheme val="minor"/>
      </rPr>
      <t>: Aumentos o disminuciones de créditos en cualquiera de sus modalidades previstas por Ley: Incorporaciones, Transferencias, Ampliaciones, Generaciones, suplementos, Créditos extraoridnarios.</t>
    </r>
  </si>
  <si>
    <r>
      <rPr>
        <b/>
        <sz val="11"/>
        <color theme="1"/>
        <rFont val="Calibri"/>
        <family val="2"/>
        <scheme val="minor"/>
      </rPr>
      <t>Crédito Total</t>
    </r>
    <r>
      <rPr>
        <sz val="11"/>
        <color theme="1"/>
        <rFont val="Calibri"/>
        <family val="2"/>
        <scheme val="minor"/>
      </rPr>
      <t>: Es el resultado de la suma de los "Créditos Iniciales" + "Modifcaciones de Crédito".</t>
    </r>
  </si>
  <si>
    <r>
      <rPr>
        <b/>
        <sz val="11"/>
        <color theme="1"/>
        <rFont val="Calibri"/>
        <family val="2"/>
        <scheme val="minor"/>
      </rPr>
      <t>Autorizaciones</t>
    </r>
    <r>
      <rPr>
        <sz val="11"/>
        <color theme="1"/>
        <rFont val="Calibri"/>
        <family val="2"/>
        <scheme val="minor"/>
      </rPr>
      <t>: Créditos sobre los que se ha autorizado la realización de un gasto.</t>
    </r>
  </si>
  <si>
    <r>
      <rPr>
        <b/>
        <sz val="11"/>
        <color theme="1"/>
        <rFont val="Calibri"/>
        <family val="2"/>
        <scheme val="minor"/>
      </rPr>
      <t>Saldo de "A" (Autorizaciones)</t>
    </r>
    <r>
      <rPr>
        <sz val="11"/>
        <color theme="1"/>
        <rFont val="Calibri"/>
        <family val="2"/>
        <scheme val="minor"/>
      </rPr>
      <t>: Es el saldo resultante de las "Autorizaciones" menos las "Disposciones"</t>
    </r>
  </si>
  <si>
    <r>
      <rPr>
        <b/>
        <sz val="11"/>
        <color theme="1"/>
        <rFont val="Calibri"/>
        <family val="2"/>
        <scheme val="minor"/>
      </rPr>
      <t>Disposiciones</t>
    </r>
    <r>
      <rPr>
        <sz val="11"/>
        <color theme="1"/>
        <rFont val="Calibri"/>
        <family val="2"/>
        <scheme val="minor"/>
      </rPr>
      <t>: Créditos una vez formalizada la contratación de una obra, adquisición o servicio por cualquiera de las formas que prevé la Ley de Contratos del Sector Público.</t>
    </r>
  </si>
  <si>
    <r>
      <rPr>
        <b/>
        <sz val="11"/>
        <color theme="1"/>
        <rFont val="Calibri"/>
        <family val="2"/>
        <scheme val="minor"/>
      </rPr>
      <t>Saldo de "D" (Disposiciones)</t>
    </r>
    <r>
      <rPr>
        <sz val="11"/>
        <color theme="1"/>
        <rFont val="Calibri"/>
        <family val="2"/>
        <scheme val="minor"/>
      </rPr>
      <t>: Es el resultado de las "Disposiciones" menos las "Obligaciones"</t>
    </r>
  </si>
  <si>
    <r>
      <rPr>
        <b/>
        <sz val="11"/>
        <color theme="1"/>
        <rFont val="Calibri"/>
        <family val="2"/>
        <scheme val="minor"/>
      </rPr>
      <t>Obligaciones</t>
    </r>
    <r>
      <rPr>
        <sz val="11"/>
        <color theme="1"/>
        <rFont val="Calibri"/>
        <family val="2"/>
        <scheme val="minor"/>
      </rPr>
      <t>: Créditos reconocidos de una obligación.</t>
    </r>
  </si>
  <si>
    <r>
      <rPr>
        <b/>
        <sz val="11"/>
        <color theme="1"/>
        <rFont val="Calibri"/>
        <family val="2"/>
        <scheme val="minor"/>
      </rPr>
      <t>Total Pagos</t>
    </r>
    <r>
      <rPr>
        <sz val="11"/>
        <color theme="1"/>
        <rFont val="Calibri"/>
        <family val="2"/>
        <scheme val="minor"/>
      </rPr>
      <t>: Pagos realizados.</t>
    </r>
  </si>
  <si>
    <r>
      <rPr>
        <b/>
        <sz val="11"/>
        <color theme="1"/>
        <rFont val="Calibri"/>
        <family val="2"/>
        <scheme val="minor"/>
      </rPr>
      <t>Pendiente de Pago</t>
    </r>
    <r>
      <rPr>
        <sz val="11"/>
        <color theme="1"/>
        <rFont val="Calibri"/>
        <family val="2"/>
        <scheme val="minor"/>
      </rPr>
      <t>: Resultante de las "Obligaciones" menos "Total de Pagos".</t>
    </r>
  </si>
  <si>
    <r>
      <rPr>
        <b/>
        <sz val="11"/>
        <color theme="1"/>
        <rFont val="Calibri"/>
        <family val="2"/>
        <scheme val="minor"/>
      </rPr>
      <t>Crédito Disponible</t>
    </r>
    <r>
      <rPr>
        <sz val="11"/>
        <color theme="1"/>
        <rFont val="Calibri"/>
        <family val="2"/>
        <scheme val="minor"/>
      </rPr>
      <t>: Resultante del "Crédito Total" menos el "Comprometido Total"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</si>
  <si>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: Porcentaje de "Dispuesto Total" sobre "Crédito Total"</t>
    </r>
  </si>
  <si>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: Porcentaje de "Dispuesto Total sobre "Crédito Inicial"</t>
    </r>
  </si>
  <si>
    <t>CRÉDITO INICIAL</t>
  </si>
  <si>
    <t>PENDIENTE PAGO</t>
  </si>
  <si>
    <t>MODIFICACIONES DE  CRÉDITOS</t>
  </si>
  <si>
    <t>CRÉDITO DISPONIBLE</t>
  </si>
  <si>
    <t>OBLIGACIONES PRELIMINARES</t>
  </si>
  <si>
    <t>COMPROMETIDO TOTAL</t>
  </si>
  <si>
    <t>10000 Retribuciones básicas A.Cargos</t>
  </si>
  <si>
    <t>10001 Otras remuneraciones A.Cargos</t>
  </si>
  <si>
    <t>11000 R.Básicas y otras remun.P.Even.</t>
  </si>
  <si>
    <t>12000 Sueldos Funcionarios</t>
  </si>
  <si>
    <t>12005 Trienios Funcionarios</t>
  </si>
  <si>
    <t>12101 Complementos pto. trab.Funcion.</t>
  </si>
  <si>
    <t>12102 Idemnizac.residencia Funcion.</t>
  </si>
  <si>
    <t>15000 Productividad Pers.Funcionario</t>
  </si>
  <si>
    <t>15100 Gratificaciones</t>
  </si>
  <si>
    <t>16010 Cuotas sociales Altos Cargos</t>
  </si>
  <si>
    <t>16011 Cuotas sociales pers. eventual</t>
  </si>
  <si>
    <t>16012 Cuotas sociales funcionarios</t>
  </si>
  <si>
    <t>16212 Formación y perfeccionamiento</t>
  </si>
  <si>
    <t>16213 Gtos.asist.médico-farm.Funcion.</t>
  </si>
  <si>
    <t>16214 Subsidio estudios funcionarios</t>
  </si>
  <si>
    <t>16217 Seguros Funcionarios</t>
  </si>
  <si>
    <t>16612 Asistencias a Cursos</t>
  </si>
  <si>
    <t>16617 Seguros A.Cargos y Pers.Eventual</t>
  </si>
  <si>
    <t>TOTAL CAPITULO 1</t>
  </si>
  <si>
    <t>20600 Arrend.eq.proceso información</t>
  </si>
  <si>
    <t>22000 Material oficina ordinario no inve</t>
  </si>
  <si>
    <t>22001 Prensa,revistas,libros y otras pub</t>
  </si>
  <si>
    <t>22002 Material informático no inventar.</t>
  </si>
  <si>
    <t>22009 Otros suministros no tarifados</t>
  </si>
  <si>
    <t>22202 Telegráficas</t>
  </si>
  <si>
    <t>22601 Atenciones protocolarias y repres.</t>
  </si>
  <si>
    <t>22602 Publicidad y propaganda</t>
  </si>
  <si>
    <t>22606 Reuniones,cursos y conferen.</t>
  </si>
  <si>
    <t>22613 Gastos edición y distrib.public.</t>
  </si>
  <si>
    <t>22706 Estudios, trabajos tecn.y honor.</t>
  </si>
  <si>
    <t>23000 Indemnizaciones por razón servicio</t>
  </si>
  <si>
    <t>TOTAL CAPITULO 2</t>
  </si>
  <si>
    <t>48000 Becas al Personal</t>
  </si>
  <si>
    <t>TOTAL CAPITULO 4</t>
  </si>
  <si>
    <t>62800 Inversion Otros activos mater.</t>
  </si>
  <si>
    <t>64003 Inversión Aplicac. Informáticas</t>
  </si>
  <si>
    <t>TOTAL CAPITULO 6</t>
  </si>
  <si>
    <t xml:space="preserve">TOTAL </t>
  </si>
  <si>
    <t>TOTAL</t>
  </si>
  <si>
    <t>OBLIGACIONES RECONOCIDAS</t>
  </si>
  <si>
    <t>ESTADO DE EJECUCIÓN DEL PRESUPUESTO DE GASTOS DEL PARLAMENTO DE CANARIAS A 31 DE MARZO DE 2020</t>
  </si>
  <si>
    <r>
      <rPr>
        <b/>
        <sz val="14"/>
        <color theme="9" tint="-0.249977111117893"/>
        <rFont val="Arial"/>
        <family val="2"/>
      </rPr>
      <t xml:space="preserve">COMISIONADO DE TRANSPARENCIA Y ACCESO A LA INFORMACIÓN PÚBLICA  </t>
    </r>
    <r>
      <rPr>
        <b/>
        <sz val="14"/>
        <color rgb="FFFF0000"/>
        <rFont val="Arial"/>
        <family val="2"/>
      </rPr>
      <t>(0101911P)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</si>
</sst>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5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0" xfId="0" applyNumberFormat="1" applyAlignment="1"/>
    <xf numFmtId="4" fontId="1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5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/>
    <xf numFmtId="10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3" fontId="0" fillId="0" borderId="0" xfId="0" applyNumberFormat="1" applyAlignment="1"/>
    <xf numFmtId="43" fontId="0" fillId="0" borderId="0" xfId="0" applyNumberFormat="1"/>
    <xf numFmtId="0" fontId="0" fillId="0" borderId="0" xfId="0" applyAlignment="1"/>
    <xf numFmtId="4" fontId="9" fillId="0" borderId="0" xfId="0" applyNumberFormat="1" applyFont="1" applyAlignment="1"/>
    <xf numFmtId="43" fontId="9" fillId="0" borderId="0" xfId="0" applyNumberFormat="1" applyFont="1" applyAlignment="1"/>
    <xf numFmtId="4" fontId="9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5B4"/>
      <color rgb="FF009999"/>
      <color rgb="FF0E9FA6"/>
      <color rgb="FFFFFF9B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63"/>
  <sheetViews>
    <sheetView tabSelected="1" zoomScaleNormal="100" workbookViewId="0">
      <selection sqref="A1:P1"/>
    </sheetView>
  </sheetViews>
  <sheetFormatPr baseColWidth="10" defaultColWidth="11.42578125" defaultRowHeight="15" x14ac:dyDescent="0.25"/>
  <cols>
    <col min="1" max="1" width="40.7109375" style="1" customWidth="1"/>
    <col min="2" max="2" width="12.7109375" style="1" customWidth="1"/>
    <col min="3" max="3" width="16.5703125" style="1" customWidth="1"/>
    <col min="4" max="4" width="14.5703125" style="1" bestFit="1" customWidth="1"/>
    <col min="5" max="5" width="16.85546875" style="1" bestFit="1" customWidth="1"/>
    <col min="6" max="6" width="9.5703125" style="1" bestFit="1" customWidth="1"/>
    <col min="7" max="7" width="14.85546875" style="1" customWidth="1"/>
    <col min="8" max="8" width="12" style="1" bestFit="1" customWidth="1"/>
    <col min="9" max="9" width="14.42578125" style="1" customWidth="1"/>
    <col min="10" max="10" width="14.28515625" style="1" bestFit="1" customWidth="1"/>
    <col min="11" max="11" width="17" style="1" customWidth="1"/>
    <col min="12" max="12" width="13" style="1" bestFit="1" customWidth="1"/>
    <col min="13" max="13" width="13" style="1" customWidth="1"/>
    <col min="14" max="14" width="12.7109375" style="1" customWidth="1"/>
    <col min="15" max="15" width="9.42578125" style="6" customWidth="1"/>
    <col min="16" max="16" width="9" style="1" customWidth="1"/>
    <col min="17" max="16384" width="11.42578125" style="1"/>
  </cols>
  <sheetData>
    <row r="1" spans="1:16" ht="20.25" x14ac:dyDescent="0.2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 x14ac:dyDescent="0.25">
      <c r="C2" s="13"/>
      <c r="D2" s="13"/>
      <c r="E2" s="13"/>
      <c r="F2" s="13"/>
      <c r="G2" s="13"/>
      <c r="H2" s="13"/>
    </row>
    <row r="3" spans="1:16" s="2" customFormat="1" ht="18" x14ac:dyDescent="0.25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5" customHeight="1" x14ac:dyDescent="0.25">
      <c r="A4" s="17"/>
      <c r="B4" s="17"/>
      <c r="C4" s="17"/>
      <c r="D4" s="17"/>
      <c r="E4" s="17"/>
      <c r="F4" s="17"/>
      <c r="G4" s="13"/>
      <c r="H4" s="13"/>
      <c r="I4" s="3"/>
      <c r="J4" s="3"/>
      <c r="K4" s="3"/>
      <c r="L4" s="3"/>
      <c r="M4" s="4"/>
      <c r="N4" s="4"/>
      <c r="O4" s="7"/>
    </row>
    <row r="5" spans="1:16" s="2" customFormat="1" ht="15" customHeight="1" x14ac:dyDescent="0.2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I6" s="10"/>
      <c r="J6" s="10"/>
      <c r="K6" s="10"/>
    </row>
    <row r="7" spans="1:16" s="2" customFormat="1" ht="45" x14ac:dyDescent="0.25">
      <c r="A7" s="5" t="s">
        <v>0</v>
      </c>
      <c r="B7" s="5" t="s">
        <v>23</v>
      </c>
      <c r="C7" s="5" t="s">
        <v>25</v>
      </c>
      <c r="D7" s="5" t="s">
        <v>1</v>
      </c>
      <c r="E7" s="5" t="s">
        <v>4</v>
      </c>
      <c r="F7" s="5" t="s">
        <v>5</v>
      </c>
      <c r="G7" s="5" t="s">
        <v>2</v>
      </c>
      <c r="H7" s="5" t="s">
        <v>6</v>
      </c>
      <c r="I7" s="5" t="s">
        <v>27</v>
      </c>
      <c r="J7" s="5" t="s">
        <v>68</v>
      </c>
      <c r="K7" s="5" t="s">
        <v>28</v>
      </c>
      <c r="L7" s="5" t="s">
        <v>7</v>
      </c>
      <c r="M7" s="5" t="s">
        <v>24</v>
      </c>
      <c r="N7" s="5" t="s">
        <v>26</v>
      </c>
      <c r="O7" s="9" t="s">
        <v>3</v>
      </c>
      <c r="P7" s="5" t="s">
        <v>8</v>
      </c>
    </row>
    <row r="8" spans="1:16" s="2" customFormat="1" x14ac:dyDescent="0.25">
      <c r="A8" s="2" t="s">
        <v>47</v>
      </c>
      <c r="B8" s="11">
        <v>631129</v>
      </c>
      <c r="C8" s="11">
        <v>70000</v>
      </c>
      <c r="D8" s="11">
        <v>701129</v>
      </c>
      <c r="E8" s="11">
        <v>111042.57</v>
      </c>
      <c r="F8" s="11">
        <v>0</v>
      </c>
      <c r="G8" s="11">
        <v>111042.57</v>
      </c>
      <c r="H8" s="11">
        <v>0</v>
      </c>
      <c r="I8" s="11">
        <v>0</v>
      </c>
      <c r="J8" s="11">
        <v>111042.57</v>
      </c>
      <c r="K8" s="11">
        <v>111042.57</v>
      </c>
      <c r="L8" s="11">
        <v>111042.57</v>
      </c>
      <c r="M8" s="11">
        <v>0</v>
      </c>
      <c r="N8" s="11">
        <v>590086.43000000005</v>
      </c>
      <c r="O8" s="10">
        <f>IFERROR(+G8/D8*100,"-")</f>
        <v>15.837680369803561</v>
      </c>
      <c r="P8" s="10">
        <f>IFERROR(+G8/B8*100,"-")</f>
        <v>17.594274704537423</v>
      </c>
    </row>
    <row r="9" spans="1:16" s="2" customFormat="1" x14ac:dyDescent="0.25">
      <c r="A9" s="2" t="s">
        <v>60</v>
      </c>
      <c r="B9" s="11">
        <v>118250</v>
      </c>
      <c r="C9" s="11">
        <v>96000</v>
      </c>
      <c r="D9" s="11">
        <v>214250</v>
      </c>
      <c r="E9" s="11">
        <v>21037.439999999999</v>
      </c>
      <c r="F9" s="11">
        <v>0</v>
      </c>
      <c r="G9" s="11">
        <v>21037.439999999999</v>
      </c>
      <c r="H9" s="11">
        <v>11268.06</v>
      </c>
      <c r="I9" s="11">
        <v>1843.74</v>
      </c>
      <c r="J9" s="11">
        <v>9769.3799999999992</v>
      </c>
      <c r="K9" s="11">
        <v>22881.18</v>
      </c>
      <c r="L9" s="11">
        <v>9769.3799999999992</v>
      </c>
      <c r="M9" s="11">
        <v>0</v>
      </c>
      <c r="N9" s="11">
        <v>191368.82</v>
      </c>
      <c r="O9" s="10">
        <f>IFERROR(+G9/D9*100,"-")</f>
        <v>9.8191085180863471</v>
      </c>
      <c r="P9" s="10">
        <f>IFERROR(+G9/B9*100,"-")</f>
        <v>17.790646934460888</v>
      </c>
    </row>
    <row r="10" spans="1:16" x14ac:dyDescent="0.25">
      <c r="A10" s="1" t="s">
        <v>62</v>
      </c>
      <c r="B10" s="12">
        <v>30000</v>
      </c>
      <c r="C10" s="12">
        <v>15000</v>
      </c>
      <c r="D10" s="12">
        <v>45000</v>
      </c>
      <c r="E10" s="12">
        <v>25499.37</v>
      </c>
      <c r="F10" s="12">
        <v>0</v>
      </c>
      <c r="G10" s="12">
        <v>25499.37</v>
      </c>
      <c r="H10" s="12">
        <v>16624.259999999998</v>
      </c>
      <c r="I10" s="12">
        <v>0</v>
      </c>
      <c r="J10" s="12">
        <v>8875.11</v>
      </c>
      <c r="K10" s="12">
        <v>25499.37</v>
      </c>
      <c r="L10" s="12">
        <v>8875.11</v>
      </c>
      <c r="M10" s="12">
        <v>0</v>
      </c>
      <c r="N10" s="12">
        <v>19500.63</v>
      </c>
      <c r="O10" s="10">
        <f>IFERROR(+G10/D10*100,"-")</f>
        <v>56.665266666666668</v>
      </c>
      <c r="P10" s="10">
        <f>IFERROR(+G10/B10*100,"-")</f>
        <v>84.997899999999987</v>
      </c>
    </row>
    <row r="11" spans="1:16" s="2" customFormat="1" x14ac:dyDescent="0.25">
      <c r="A11" s="2" t="s">
        <v>65</v>
      </c>
      <c r="B11" s="11">
        <v>30000</v>
      </c>
      <c r="C11" s="11">
        <v>15921.75</v>
      </c>
      <c r="D11" s="11">
        <v>45921.75</v>
      </c>
      <c r="E11" s="11">
        <v>752.98</v>
      </c>
      <c r="F11" s="11">
        <v>0</v>
      </c>
      <c r="G11" s="11">
        <v>752.98</v>
      </c>
      <c r="H11" s="11">
        <v>0</v>
      </c>
      <c r="I11" s="11">
        <v>0</v>
      </c>
      <c r="J11" s="11">
        <v>752.98</v>
      </c>
      <c r="K11" s="11">
        <v>752.98</v>
      </c>
      <c r="L11" s="11">
        <v>752.98</v>
      </c>
      <c r="M11" s="11">
        <v>0</v>
      </c>
      <c r="N11" s="11">
        <v>45168.77</v>
      </c>
      <c r="O11" s="10">
        <f>IFERROR(+G11/D11*100,"-")</f>
        <v>1.6397023197068927</v>
      </c>
      <c r="P11" s="10">
        <f>IFERROR(+G11/B11*100,"-")</f>
        <v>2.5099333333333336</v>
      </c>
    </row>
    <row r="12" spans="1:16" s="14" customFormat="1" x14ac:dyDescent="0.25">
      <c r="A12" s="14" t="s">
        <v>66</v>
      </c>
      <c r="B12" s="15">
        <v>809379</v>
      </c>
      <c r="C12" s="15">
        <v>196921.75</v>
      </c>
      <c r="D12" s="15">
        <v>1006300.75</v>
      </c>
      <c r="E12" s="15">
        <v>158332.35999999999</v>
      </c>
      <c r="F12" s="15">
        <v>0</v>
      </c>
      <c r="G12" s="15">
        <v>158332.35999999999</v>
      </c>
      <c r="H12" s="15">
        <v>27892.32</v>
      </c>
      <c r="I12" s="15">
        <v>1843.74</v>
      </c>
      <c r="J12" s="15">
        <v>130440.04</v>
      </c>
      <c r="K12" s="15">
        <v>160176.1</v>
      </c>
      <c r="L12" s="15">
        <v>130440.04</v>
      </c>
      <c r="M12" s="15">
        <v>0</v>
      </c>
      <c r="N12" s="15">
        <v>846124.65</v>
      </c>
      <c r="O12" s="16">
        <f t="shared" ref="O12" si="0">IFERROR(+G12/D12*100,"-")</f>
        <v>15.734099373373217</v>
      </c>
      <c r="P12" s="16">
        <f t="shared" ref="P12" si="1">IFERROR(+G12/B12*100,"-")</f>
        <v>19.562202626952267</v>
      </c>
    </row>
    <row r="13" spans="1:16" s="2" customFormat="1" x14ac:dyDescent="0.25">
      <c r="O13" s="8"/>
    </row>
    <row r="14" spans="1:16" s="2" customFormat="1" ht="45" x14ac:dyDescent="0.25">
      <c r="A14" s="5" t="s">
        <v>0</v>
      </c>
      <c r="B14" s="5" t="s">
        <v>23</v>
      </c>
      <c r="C14" s="5" t="s">
        <v>25</v>
      </c>
      <c r="D14" s="5" t="s">
        <v>1</v>
      </c>
      <c r="E14" s="5" t="s">
        <v>4</v>
      </c>
      <c r="F14" s="5" t="s">
        <v>5</v>
      </c>
      <c r="G14" s="5" t="s">
        <v>2</v>
      </c>
      <c r="H14" s="5" t="s">
        <v>6</v>
      </c>
      <c r="I14" s="5" t="s">
        <v>27</v>
      </c>
      <c r="J14" s="5" t="s">
        <v>68</v>
      </c>
      <c r="K14" s="5" t="s">
        <v>28</v>
      </c>
      <c r="L14" s="5" t="s">
        <v>7</v>
      </c>
      <c r="M14" s="5" t="s">
        <v>24</v>
      </c>
      <c r="N14" s="5" t="s">
        <v>26</v>
      </c>
      <c r="O14" s="9" t="s">
        <v>3</v>
      </c>
      <c r="P14" s="5" t="s">
        <v>8</v>
      </c>
    </row>
    <row r="15" spans="1:16" s="2" customFormat="1" x14ac:dyDescent="0.25">
      <c r="A15" s="2" t="s">
        <v>29</v>
      </c>
      <c r="B15" s="11">
        <v>85469</v>
      </c>
      <c r="C15" s="11">
        <v>0</v>
      </c>
      <c r="D15" s="11">
        <v>85469</v>
      </c>
      <c r="E15" s="11">
        <v>16031.28</v>
      </c>
      <c r="F15" s="11">
        <v>0</v>
      </c>
      <c r="G15" s="11">
        <v>16031.28</v>
      </c>
      <c r="H15" s="11">
        <v>0</v>
      </c>
      <c r="I15" s="11">
        <v>0</v>
      </c>
      <c r="J15" s="11">
        <v>16031.28</v>
      </c>
      <c r="K15" s="11">
        <v>16031.28</v>
      </c>
      <c r="L15" s="11">
        <v>16031.28</v>
      </c>
      <c r="M15" s="11">
        <v>0</v>
      </c>
      <c r="N15" s="11">
        <v>69437.72</v>
      </c>
      <c r="O15" s="10">
        <f t="shared" ref="O15:O48" si="2">IFERROR(+G15/D15*100,"-")</f>
        <v>18.756835811814813</v>
      </c>
      <c r="P15" s="10">
        <f t="shared" ref="P15:P48" si="3">IFERROR(+G15/B15*100,"-")</f>
        <v>18.756835811814813</v>
      </c>
    </row>
    <row r="16" spans="1:16" s="2" customFormat="1" x14ac:dyDescent="0.25">
      <c r="A16" s="2" t="s">
        <v>30</v>
      </c>
      <c r="B16" s="11">
        <v>0</v>
      </c>
      <c r="C16" s="11">
        <v>0</v>
      </c>
      <c r="D16" s="11">
        <v>0</v>
      </c>
      <c r="E16" s="11">
        <v>5668.24</v>
      </c>
      <c r="F16" s="11">
        <v>0</v>
      </c>
      <c r="G16" s="11">
        <v>5668.24</v>
      </c>
      <c r="H16" s="11">
        <v>0</v>
      </c>
      <c r="I16" s="11">
        <v>0</v>
      </c>
      <c r="J16" s="11">
        <v>5668.24</v>
      </c>
      <c r="K16" s="11">
        <v>5668.24</v>
      </c>
      <c r="L16" s="11">
        <v>5668.24</v>
      </c>
      <c r="M16" s="11">
        <v>0</v>
      </c>
      <c r="N16" s="11">
        <v>-5668.24</v>
      </c>
      <c r="O16" s="10" t="str">
        <f t="shared" si="2"/>
        <v>-</v>
      </c>
      <c r="P16" s="10" t="str">
        <f t="shared" si="3"/>
        <v>-</v>
      </c>
    </row>
    <row r="17" spans="1:16" s="2" customFormat="1" x14ac:dyDescent="0.25">
      <c r="A17" s="2" t="s">
        <v>31</v>
      </c>
      <c r="B17" s="11">
        <v>0</v>
      </c>
      <c r="C17" s="11">
        <v>55000</v>
      </c>
      <c r="D17" s="11">
        <v>55000</v>
      </c>
      <c r="E17" s="11">
        <v>5092.58</v>
      </c>
      <c r="F17" s="11">
        <v>0</v>
      </c>
      <c r="G17" s="11">
        <v>5092.58</v>
      </c>
      <c r="H17" s="11">
        <v>0</v>
      </c>
      <c r="I17" s="11">
        <v>0</v>
      </c>
      <c r="J17" s="11">
        <v>5092.58</v>
      </c>
      <c r="K17" s="11">
        <v>5092.58</v>
      </c>
      <c r="L17" s="11">
        <v>5092.58</v>
      </c>
      <c r="M17" s="11">
        <v>0</v>
      </c>
      <c r="N17" s="11">
        <v>49907.42</v>
      </c>
      <c r="O17" s="10">
        <f t="shared" si="2"/>
        <v>9.2592363636363633</v>
      </c>
      <c r="P17" s="10" t="str">
        <f t="shared" si="3"/>
        <v>-</v>
      </c>
    </row>
    <row r="18" spans="1:16" s="2" customFormat="1" x14ac:dyDescent="0.25">
      <c r="A18" s="2" t="s">
        <v>32</v>
      </c>
      <c r="B18" s="11">
        <v>93975</v>
      </c>
      <c r="C18" s="11">
        <v>0</v>
      </c>
      <c r="D18" s="11">
        <v>93975</v>
      </c>
      <c r="E18" s="11">
        <v>11909.94</v>
      </c>
      <c r="F18" s="11">
        <v>0</v>
      </c>
      <c r="G18" s="11">
        <v>11909.94</v>
      </c>
      <c r="H18" s="11">
        <v>0</v>
      </c>
      <c r="I18" s="11">
        <v>0</v>
      </c>
      <c r="J18" s="11">
        <v>11909.94</v>
      </c>
      <c r="K18" s="11">
        <v>11909.94</v>
      </c>
      <c r="L18" s="11">
        <v>11909.94</v>
      </c>
      <c r="M18" s="11">
        <v>0</v>
      </c>
      <c r="N18" s="11">
        <v>82065.06</v>
      </c>
      <c r="O18" s="10">
        <f t="shared" si="2"/>
        <v>12.673519553072627</v>
      </c>
      <c r="P18" s="10">
        <f t="shared" si="3"/>
        <v>12.673519553072627</v>
      </c>
    </row>
    <row r="19" spans="1:16" s="2" customFormat="1" x14ac:dyDescent="0.25">
      <c r="A19" s="2" t="s">
        <v>33</v>
      </c>
      <c r="B19" s="11">
        <v>15618</v>
      </c>
      <c r="C19" s="11">
        <v>0</v>
      </c>
      <c r="D19" s="11">
        <v>15618</v>
      </c>
      <c r="E19" s="11">
        <v>2737.92</v>
      </c>
      <c r="F19" s="11">
        <v>0</v>
      </c>
      <c r="G19" s="11">
        <v>2737.92</v>
      </c>
      <c r="H19" s="11">
        <v>0</v>
      </c>
      <c r="I19" s="11">
        <v>0</v>
      </c>
      <c r="J19" s="11">
        <v>2737.92</v>
      </c>
      <c r="K19" s="11">
        <v>2737.92</v>
      </c>
      <c r="L19" s="11">
        <v>2737.92</v>
      </c>
      <c r="M19" s="11">
        <v>0</v>
      </c>
      <c r="N19" s="11">
        <v>12880.08</v>
      </c>
      <c r="O19" s="10">
        <f t="shared" si="2"/>
        <v>17.530541682673839</v>
      </c>
      <c r="P19" s="10">
        <f t="shared" si="3"/>
        <v>17.530541682673839</v>
      </c>
    </row>
    <row r="20" spans="1:16" s="2" customFormat="1" x14ac:dyDescent="0.25">
      <c r="A20" s="2" t="s">
        <v>34</v>
      </c>
      <c r="B20" s="11">
        <v>261173</v>
      </c>
      <c r="C20" s="11">
        <v>0</v>
      </c>
      <c r="D20" s="11">
        <v>261173</v>
      </c>
      <c r="E20" s="11">
        <v>42549.65</v>
      </c>
      <c r="F20" s="11">
        <v>0</v>
      </c>
      <c r="G20" s="11">
        <v>42549.65</v>
      </c>
      <c r="H20" s="11">
        <v>0</v>
      </c>
      <c r="I20" s="11">
        <v>0</v>
      </c>
      <c r="J20" s="11">
        <v>42549.65</v>
      </c>
      <c r="K20" s="11">
        <v>42549.65</v>
      </c>
      <c r="L20" s="11">
        <v>42549.65</v>
      </c>
      <c r="M20" s="11">
        <v>0</v>
      </c>
      <c r="N20" s="11">
        <v>218623.35</v>
      </c>
      <c r="O20" s="10">
        <f t="shared" si="2"/>
        <v>16.291749147117045</v>
      </c>
      <c r="P20" s="10">
        <f t="shared" si="3"/>
        <v>16.291749147117045</v>
      </c>
    </row>
    <row r="21" spans="1:16" s="2" customFormat="1" x14ac:dyDescent="0.25">
      <c r="A21" s="2" t="s">
        <v>35</v>
      </c>
      <c r="B21" s="11">
        <v>13545</v>
      </c>
      <c r="C21" s="11">
        <v>0</v>
      </c>
      <c r="D21" s="11">
        <v>13545</v>
      </c>
      <c r="E21" s="11">
        <v>1679.76</v>
      </c>
      <c r="F21" s="11">
        <v>0</v>
      </c>
      <c r="G21" s="11">
        <v>1679.76</v>
      </c>
      <c r="H21" s="11">
        <v>0</v>
      </c>
      <c r="I21" s="11">
        <v>0</v>
      </c>
      <c r="J21" s="11">
        <v>1679.76</v>
      </c>
      <c r="K21" s="11">
        <v>1679.76</v>
      </c>
      <c r="L21" s="11">
        <v>1679.76</v>
      </c>
      <c r="M21" s="11">
        <v>0</v>
      </c>
      <c r="N21" s="11">
        <v>11865.24</v>
      </c>
      <c r="O21" s="10">
        <f t="shared" si="2"/>
        <v>12.401328903654484</v>
      </c>
      <c r="P21" s="10">
        <f t="shared" si="3"/>
        <v>12.401328903654484</v>
      </c>
    </row>
    <row r="22" spans="1:16" s="2" customFormat="1" x14ac:dyDescent="0.25">
      <c r="A22" s="2" t="s">
        <v>36</v>
      </c>
      <c r="B22" s="11">
        <v>18857</v>
      </c>
      <c r="C22" s="11">
        <v>0</v>
      </c>
      <c r="D22" s="11">
        <v>18857</v>
      </c>
      <c r="E22" s="11">
        <v>6507.7</v>
      </c>
      <c r="F22" s="11">
        <v>0</v>
      </c>
      <c r="G22" s="11">
        <v>6507.7</v>
      </c>
      <c r="H22" s="11">
        <v>0</v>
      </c>
      <c r="I22" s="11">
        <v>0</v>
      </c>
      <c r="J22" s="11">
        <v>6507.7</v>
      </c>
      <c r="K22" s="11">
        <v>6507.7</v>
      </c>
      <c r="L22" s="11">
        <v>6507.7</v>
      </c>
      <c r="M22" s="11">
        <v>0</v>
      </c>
      <c r="N22" s="11">
        <v>12349.3</v>
      </c>
      <c r="O22" s="10">
        <f t="shared" si="2"/>
        <v>34.510791748422335</v>
      </c>
      <c r="P22" s="10">
        <f t="shared" si="3"/>
        <v>34.510791748422335</v>
      </c>
    </row>
    <row r="23" spans="1:16" s="2" customFormat="1" x14ac:dyDescent="0.25">
      <c r="A23" s="2" t="s">
        <v>37</v>
      </c>
      <c r="B23" s="11">
        <v>2118</v>
      </c>
      <c r="C23" s="11">
        <v>0</v>
      </c>
      <c r="D23" s="11">
        <v>2118</v>
      </c>
      <c r="E23" s="11">
        <v>263.72000000000003</v>
      </c>
      <c r="F23" s="11">
        <v>0</v>
      </c>
      <c r="G23" s="11">
        <v>263.72000000000003</v>
      </c>
      <c r="H23" s="11">
        <v>0</v>
      </c>
      <c r="I23" s="11">
        <v>0</v>
      </c>
      <c r="J23" s="11">
        <v>263.72000000000003</v>
      </c>
      <c r="K23" s="11">
        <v>263.72000000000003</v>
      </c>
      <c r="L23" s="11">
        <v>263.72000000000003</v>
      </c>
      <c r="M23" s="11">
        <v>0</v>
      </c>
      <c r="N23" s="11">
        <v>1854.28</v>
      </c>
      <c r="O23" s="10">
        <f t="shared" si="2"/>
        <v>12.451369216241739</v>
      </c>
      <c r="P23" s="10">
        <f t="shared" si="3"/>
        <v>12.451369216241739</v>
      </c>
    </row>
    <row r="24" spans="1:16" s="2" customFormat="1" x14ac:dyDescent="0.25">
      <c r="A24" s="2" t="s">
        <v>38</v>
      </c>
      <c r="B24" s="11">
        <v>12021</v>
      </c>
      <c r="C24" s="11">
        <v>0</v>
      </c>
      <c r="D24" s="11">
        <v>12021</v>
      </c>
      <c r="E24" s="11">
        <v>3974.46</v>
      </c>
      <c r="F24" s="11">
        <v>0</v>
      </c>
      <c r="G24" s="11">
        <v>3974.46</v>
      </c>
      <c r="H24" s="11">
        <v>0</v>
      </c>
      <c r="I24" s="11">
        <v>0</v>
      </c>
      <c r="J24" s="11">
        <v>3974.46</v>
      </c>
      <c r="K24" s="11">
        <v>3974.46</v>
      </c>
      <c r="L24" s="11">
        <v>3974.46</v>
      </c>
      <c r="M24" s="11">
        <v>0</v>
      </c>
      <c r="N24" s="11">
        <v>8046.54</v>
      </c>
      <c r="O24" s="10">
        <f t="shared" si="2"/>
        <v>33.062640379336159</v>
      </c>
      <c r="P24" s="10">
        <f t="shared" si="3"/>
        <v>33.062640379336159</v>
      </c>
    </row>
    <row r="25" spans="1:16" s="2" customFormat="1" x14ac:dyDescent="0.25">
      <c r="A25" s="2" t="s">
        <v>39</v>
      </c>
      <c r="B25" s="11">
        <v>0</v>
      </c>
      <c r="C25" s="11">
        <v>15000</v>
      </c>
      <c r="D25" s="11">
        <v>15000</v>
      </c>
      <c r="E25" s="11">
        <v>1890.16</v>
      </c>
      <c r="F25" s="11">
        <v>0</v>
      </c>
      <c r="G25" s="11">
        <v>1890.16</v>
      </c>
      <c r="H25" s="11">
        <v>0</v>
      </c>
      <c r="I25" s="11">
        <v>0</v>
      </c>
      <c r="J25" s="11">
        <v>1890.16</v>
      </c>
      <c r="K25" s="11">
        <v>1890.16</v>
      </c>
      <c r="L25" s="11">
        <v>1890.16</v>
      </c>
      <c r="M25" s="11">
        <v>0</v>
      </c>
      <c r="N25" s="11">
        <v>13109.84</v>
      </c>
      <c r="O25" s="10">
        <f t="shared" si="2"/>
        <v>12.601066666666666</v>
      </c>
      <c r="P25" s="10" t="str">
        <f t="shared" si="3"/>
        <v>-</v>
      </c>
    </row>
    <row r="26" spans="1:16" s="2" customFormat="1" x14ac:dyDescent="0.25">
      <c r="A26" s="2" t="s">
        <v>40</v>
      </c>
      <c r="B26" s="11">
        <v>77250</v>
      </c>
      <c r="C26" s="11">
        <v>0</v>
      </c>
      <c r="D26" s="11">
        <v>77250</v>
      </c>
      <c r="E26" s="11">
        <v>11791.63</v>
      </c>
      <c r="F26" s="11">
        <v>0</v>
      </c>
      <c r="G26" s="11">
        <v>11791.63</v>
      </c>
      <c r="H26" s="11">
        <v>0</v>
      </c>
      <c r="I26" s="11">
        <v>0</v>
      </c>
      <c r="J26" s="11">
        <v>11791.63</v>
      </c>
      <c r="K26" s="11">
        <v>11791.63</v>
      </c>
      <c r="L26" s="11">
        <v>11791.63</v>
      </c>
      <c r="M26" s="11">
        <v>0</v>
      </c>
      <c r="N26" s="11">
        <v>65458.37</v>
      </c>
      <c r="O26" s="10">
        <f t="shared" si="2"/>
        <v>15.264245954692557</v>
      </c>
      <c r="P26" s="10">
        <f t="shared" si="3"/>
        <v>15.264245954692557</v>
      </c>
    </row>
    <row r="27" spans="1:16" s="2" customFormat="1" x14ac:dyDescent="0.25">
      <c r="A27" s="2" t="s">
        <v>41</v>
      </c>
      <c r="B27" s="11">
        <v>8344</v>
      </c>
      <c r="C27" s="11">
        <v>0</v>
      </c>
      <c r="D27" s="11">
        <v>8344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8344</v>
      </c>
      <c r="O27" s="10">
        <f t="shared" si="2"/>
        <v>0</v>
      </c>
      <c r="P27" s="10">
        <f t="shared" si="3"/>
        <v>0</v>
      </c>
    </row>
    <row r="28" spans="1:16" s="2" customFormat="1" x14ac:dyDescent="0.25">
      <c r="A28" s="2" t="s">
        <v>42</v>
      </c>
      <c r="B28" s="11">
        <v>12515</v>
      </c>
      <c r="C28" s="11">
        <v>0</v>
      </c>
      <c r="D28" s="11">
        <v>12515</v>
      </c>
      <c r="E28" s="11">
        <v>225</v>
      </c>
      <c r="F28" s="11">
        <v>0</v>
      </c>
      <c r="G28" s="11">
        <v>225</v>
      </c>
      <c r="H28" s="11">
        <v>0</v>
      </c>
      <c r="I28" s="11">
        <v>0</v>
      </c>
      <c r="J28" s="11">
        <v>225</v>
      </c>
      <c r="K28" s="11">
        <v>225</v>
      </c>
      <c r="L28" s="11">
        <v>225</v>
      </c>
      <c r="M28" s="11">
        <v>0</v>
      </c>
      <c r="N28" s="11">
        <v>12290</v>
      </c>
      <c r="O28" s="10">
        <f t="shared" si="2"/>
        <v>1.797842588893328</v>
      </c>
      <c r="P28" s="10">
        <f t="shared" si="3"/>
        <v>1.797842588893328</v>
      </c>
    </row>
    <row r="29" spans="1:16" x14ac:dyDescent="0.25">
      <c r="A29" s="1" t="s">
        <v>43</v>
      </c>
      <c r="B29" s="12">
        <v>12515</v>
      </c>
      <c r="C29" s="12">
        <v>0</v>
      </c>
      <c r="D29" s="12">
        <v>12515</v>
      </c>
      <c r="E29" s="12">
        <v>720.53</v>
      </c>
      <c r="F29" s="12">
        <v>0</v>
      </c>
      <c r="G29" s="12">
        <v>720.53</v>
      </c>
      <c r="H29" s="12">
        <v>0</v>
      </c>
      <c r="I29" s="12">
        <v>0</v>
      </c>
      <c r="J29" s="12">
        <v>720.53</v>
      </c>
      <c r="K29" s="12">
        <v>720.53</v>
      </c>
      <c r="L29" s="12">
        <v>720.53</v>
      </c>
      <c r="M29" s="12">
        <v>0</v>
      </c>
      <c r="N29" s="12">
        <v>11794.47</v>
      </c>
      <c r="O29" s="10">
        <f t="shared" si="2"/>
        <v>5.757331202556931</v>
      </c>
      <c r="P29" s="10">
        <f t="shared" si="3"/>
        <v>5.757331202556931</v>
      </c>
    </row>
    <row r="30" spans="1:16" s="2" customFormat="1" x14ac:dyDescent="0.25">
      <c r="A30" s="2" t="s">
        <v>44</v>
      </c>
      <c r="B30" s="11">
        <v>12515</v>
      </c>
      <c r="C30" s="11">
        <v>0</v>
      </c>
      <c r="D30" s="11">
        <v>12515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12515</v>
      </c>
      <c r="O30" s="10">
        <f t="shared" si="2"/>
        <v>0</v>
      </c>
      <c r="P30" s="10">
        <f t="shared" si="3"/>
        <v>0</v>
      </c>
    </row>
    <row r="31" spans="1:16" s="2" customFormat="1" x14ac:dyDescent="0.25">
      <c r="A31" s="2" t="s">
        <v>45</v>
      </c>
      <c r="B31" s="11">
        <v>3128</v>
      </c>
      <c r="C31" s="11">
        <v>0</v>
      </c>
      <c r="D31" s="11">
        <v>3128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3128</v>
      </c>
      <c r="O31" s="10">
        <f t="shared" si="2"/>
        <v>0</v>
      </c>
      <c r="P31" s="10">
        <f t="shared" si="3"/>
        <v>0</v>
      </c>
    </row>
    <row r="32" spans="1:16" s="2" customFormat="1" x14ac:dyDescent="0.25">
      <c r="A32" s="2" t="s">
        <v>46</v>
      </c>
      <c r="B32" s="11">
        <v>2086</v>
      </c>
      <c r="C32" s="11">
        <v>0</v>
      </c>
      <c r="D32" s="11">
        <v>2086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2086</v>
      </c>
      <c r="O32" s="10">
        <f t="shared" si="2"/>
        <v>0</v>
      </c>
      <c r="P32" s="10">
        <f t="shared" si="3"/>
        <v>0</v>
      </c>
    </row>
    <row r="33" spans="1:16" s="2" customFormat="1" x14ac:dyDescent="0.25">
      <c r="A33" s="2" t="s">
        <v>48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0" t="str">
        <f t="shared" si="2"/>
        <v>-</v>
      </c>
      <c r="P33" s="10" t="str">
        <f t="shared" si="3"/>
        <v>-</v>
      </c>
    </row>
    <row r="34" spans="1:16" s="2" customFormat="1" x14ac:dyDescent="0.25">
      <c r="A34" s="2" t="s">
        <v>49</v>
      </c>
      <c r="B34" s="11">
        <v>500</v>
      </c>
      <c r="C34" s="11">
        <v>0</v>
      </c>
      <c r="D34" s="11">
        <v>500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500</v>
      </c>
      <c r="O34" s="10">
        <f t="shared" si="2"/>
        <v>0</v>
      </c>
      <c r="P34" s="10">
        <f t="shared" si="3"/>
        <v>0</v>
      </c>
    </row>
    <row r="35" spans="1:16" s="2" customFormat="1" x14ac:dyDescent="0.25">
      <c r="A35" s="2" t="s">
        <v>50</v>
      </c>
      <c r="B35" s="11">
        <v>2250</v>
      </c>
      <c r="C35" s="11">
        <v>0</v>
      </c>
      <c r="D35" s="11">
        <v>2250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2250</v>
      </c>
      <c r="O35" s="10">
        <f t="shared" si="2"/>
        <v>0</v>
      </c>
      <c r="P35" s="10">
        <f t="shared" si="3"/>
        <v>0</v>
      </c>
    </row>
    <row r="36" spans="1:16" s="2" customFormat="1" x14ac:dyDescent="0.25">
      <c r="A36" s="2" t="s">
        <v>51</v>
      </c>
      <c r="B36" s="11">
        <v>1000</v>
      </c>
      <c r="C36" s="11">
        <v>0</v>
      </c>
      <c r="D36" s="11">
        <v>1000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1000</v>
      </c>
      <c r="O36" s="10">
        <f t="shared" si="2"/>
        <v>0</v>
      </c>
      <c r="P36" s="10">
        <f t="shared" si="3"/>
        <v>0</v>
      </c>
    </row>
    <row r="37" spans="1:16" s="2" customFormat="1" x14ac:dyDescent="0.25">
      <c r="A37" s="2" t="s">
        <v>52</v>
      </c>
      <c r="B37" s="11">
        <v>0</v>
      </c>
      <c r="C37" s="11">
        <v>0</v>
      </c>
      <c r="D37" s="11">
        <v>0</v>
      </c>
      <c r="E37" s="11">
        <v>1175.01</v>
      </c>
      <c r="F37" s="11">
        <v>0</v>
      </c>
      <c r="G37" s="11">
        <v>1175.01</v>
      </c>
      <c r="H37" s="11">
        <v>0</v>
      </c>
      <c r="I37" s="11">
        <v>424.2</v>
      </c>
      <c r="J37" s="11">
        <v>1175.01</v>
      </c>
      <c r="K37" s="11">
        <v>1599.21</v>
      </c>
      <c r="L37" s="11">
        <v>1175.01</v>
      </c>
      <c r="M37" s="11">
        <v>0</v>
      </c>
      <c r="N37" s="11">
        <v>-1599.21</v>
      </c>
      <c r="O37" s="10" t="str">
        <f t="shared" si="2"/>
        <v>-</v>
      </c>
      <c r="P37" s="10" t="str">
        <f t="shared" si="3"/>
        <v>-</v>
      </c>
    </row>
    <row r="38" spans="1:16" s="2" customFormat="1" x14ac:dyDescent="0.25">
      <c r="A38" s="2" t="s">
        <v>53</v>
      </c>
      <c r="B38" s="11">
        <v>500</v>
      </c>
      <c r="C38" s="11">
        <v>0</v>
      </c>
      <c r="D38" s="11">
        <v>500</v>
      </c>
      <c r="E38" s="11">
        <v>11.12</v>
      </c>
      <c r="F38" s="11">
        <v>0</v>
      </c>
      <c r="G38" s="11">
        <v>11.12</v>
      </c>
      <c r="H38" s="11">
        <v>0</v>
      </c>
      <c r="I38" s="11">
        <v>0</v>
      </c>
      <c r="J38" s="11">
        <v>11.12</v>
      </c>
      <c r="K38" s="11">
        <v>11.12</v>
      </c>
      <c r="L38" s="11">
        <v>11.12</v>
      </c>
      <c r="M38" s="11">
        <v>0</v>
      </c>
      <c r="N38" s="11">
        <v>488.88</v>
      </c>
      <c r="O38" s="10">
        <f t="shared" si="2"/>
        <v>2.2239999999999998</v>
      </c>
      <c r="P38" s="10">
        <f t="shared" si="3"/>
        <v>2.2239999999999998</v>
      </c>
    </row>
    <row r="39" spans="1:16" s="2" customFormat="1" x14ac:dyDescent="0.25">
      <c r="A39" s="2" t="s">
        <v>54</v>
      </c>
      <c r="B39" s="11">
        <v>5000</v>
      </c>
      <c r="C39" s="11">
        <v>0</v>
      </c>
      <c r="D39" s="11">
        <v>5000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5000</v>
      </c>
      <c r="O39" s="10">
        <f t="shared" si="2"/>
        <v>0</v>
      </c>
      <c r="P39" s="10">
        <f t="shared" si="3"/>
        <v>0</v>
      </c>
    </row>
    <row r="40" spans="1:16" x14ac:dyDescent="0.25">
      <c r="A40" s="1" t="s">
        <v>55</v>
      </c>
      <c r="B40" s="12">
        <v>20000</v>
      </c>
      <c r="C40" s="12">
        <v>40000</v>
      </c>
      <c r="D40" s="12">
        <v>60000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60000</v>
      </c>
      <c r="O40" s="10">
        <f t="shared" si="2"/>
        <v>0</v>
      </c>
      <c r="P40" s="10">
        <f t="shared" si="3"/>
        <v>0</v>
      </c>
    </row>
    <row r="41" spans="1:16" s="2" customFormat="1" x14ac:dyDescent="0.25">
      <c r="A41" s="2" t="s">
        <v>56</v>
      </c>
      <c r="B41" s="11">
        <v>15000</v>
      </c>
      <c r="C41" s="11">
        <v>45000</v>
      </c>
      <c r="D41" s="11">
        <v>60000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60000</v>
      </c>
      <c r="O41" s="10">
        <f t="shared" si="2"/>
        <v>0</v>
      </c>
      <c r="P41" s="10">
        <f t="shared" si="3"/>
        <v>0</v>
      </c>
    </row>
    <row r="42" spans="1:16" x14ac:dyDescent="0.25">
      <c r="A42" s="1" t="s">
        <v>57</v>
      </c>
      <c r="B42" s="12">
        <v>3000</v>
      </c>
      <c r="C42" s="12">
        <v>7000</v>
      </c>
      <c r="D42" s="12">
        <v>10000</v>
      </c>
      <c r="E42" s="12">
        <v>3461.25</v>
      </c>
      <c r="F42" s="12">
        <v>0</v>
      </c>
      <c r="G42" s="12">
        <v>3461.25</v>
      </c>
      <c r="H42" s="12">
        <v>0</v>
      </c>
      <c r="I42" s="12">
        <v>0</v>
      </c>
      <c r="J42" s="12">
        <v>3461.25</v>
      </c>
      <c r="K42" s="12">
        <v>3461.25</v>
      </c>
      <c r="L42" s="12">
        <v>3461.25</v>
      </c>
      <c r="M42" s="12">
        <v>0</v>
      </c>
      <c r="N42" s="12">
        <v>6538.75</v>
      </c>
      <c r="O42" s="10">
        <f t="shared" si="2"/>
        <v>34.612500000000004</v>
      </c>
      <c r="P42" s="10">
        <f t="shared" si="3"/>
        <v>115.375</v>
      </c>
    </row>
    <row r="43" spans="1:16" s="2" customFormat="1" x14ac:dyDescent="0.25">
      <c r="A43" s="2" t="s">
        <v>58</v>
      </c>
      <c r="B43" s="11">
        <v>60000</v>
      </c>
      <c r="C43" s="11">
        <v>0</v>
      </c>
      <c r="D43" s="11">
        <v>60000</v>
      </c>
      <c r="E43" s="11">
        <v>16315.26</v>
      </c>
      <c r="F43" s="11">
        <v>0</v>
      </c>
      <c r="G43" s="11">
        <v>16315.26</v>
      </c>
      <c r="H43" s="11">
        <v>11268.06</v>
      </c>
      <c r="I43" s="11">
        <v>1419.54</v>
      </c>
      <c r="J43" s="11">
        <v>5047.2</v>
      </c>
      <c r="K43" s="11">
        <v>17734.8</v>
      </c>
      <c r="L43" s="11">
        <v>5047.2</v>
      </c>
      <c r="M43" s="11">
        <v>0</v>
      </c>
      <c r="N43" s="11">
        <v>42265.2</v>
      </c>
      <c r="O43" s="10">
        <f t="shared" si="2"/>
        <v>27.192100000000003</v>
      </c>
      <c r="P43" s="10">
        <f t="shared" si="3"/>
        <v>27.192100000000003</v>
      </c>
    </row>
    <row r="44" spans="1:16" s="2" customFormat="1" x14ac:dyDescent="0.25">
      <c r="A44" s="2" t="s">
        <v>59</v>
      </c>
      <c r="B44" s="11">
        <v>11000</v>
      </c>
      <c r="C44" s="11">
        <v>4000</v>
      </c>
      <c r="D44" s="11">
        <v>15000</v>
      </c>
      <c r="E44" s="11">
        <v>74.8</v>
      </c>
      <c r="F44" s="11">
        <v>0</v>
      </c>
      <c r="G44" s="11">
        <v>74.8</v>
      </c>
      <c r="H44" s="11">
        <v>0</v>
      </c>
      <c r="I44" s="11">
        <v>0</v>
      </c>
      <c r="J44" s="11">
        <v>74.8</v>
      </c>
      <c r="K44" s="11">
        <v>74.8</v>
      </c>
      <c r="L44" s="11">
        <v>74.8</v>
      </c>
      <c r="M44" s="11">
        <v>0</v>
      </c>
      <c r="N44" s="11">
        <v>14925.2</v>
      </c>
      <c r="O44" s="10">
        <f t="shared" si="2"/>
        <v>0.49866666666666659</v>
      </c>
      <c r="P44" s="10">
        <f t="shared" si="3"/>
        <v>0.67999999999999994</v>
      </c>
    </row>
    <row r="45" spans="1:16" x14ac:dyDescent="0.25">
      <c r="A45" s="1" t="s">
        <v>61</v>
      </c>
      <c r="B45" s="12">
        <v>30000</v>
      </c>
      <c r="C45" s="12">
        <v>15000</v>
      </c>
      <c r="D45" s="12">
        <v>45000</v>
      </c>
      <c r="E45" s="12">
        <v>25499.37</v>
      </c>
      <c r="F45" s="12">
        <v>0</v>
      </c>
      <c r="G45" s="12">
        <v>25499.37</v>
      </c>
      <c r="H45" s="12">
        <v>16624.259999999998</v>
      </c>
      <c r="I45" s="12">
        <v>0</v>
      </c>
      <c r="J45" s="12">
        <v>8875.11</v>
      </c>
      <c r="K45" s="12">
        <v>25499.37</v>
      </c>
      <c r="L45" s="12">
        <v>8875.11</v>
      </c>
      <c r="M45" s="12">
        <v>0</v>
      </c>
      <c r="N45" s="12">
        <v>19500.63</v>
      </c>
      <c r="O45" s="10">
        <f t="shared" si="2"/>
        <v>56.665266666666668</v>
      </c>
      <c r="P45" s="10">
        <f t="shared" si="3"/>
        <v>84.997899999999987</v>
      </c>
    </row>
    <row r="46" spans="1:16" x14ac:dyDescent="0.25">
      <c r="A46" s="1" t="s">
        <v>63</v>
      </c>
      <c r="B46" s="12">
        <v>0</v>
      </c>
      <c r="C46" s="12">
        <v>0</v>
      </c>
      <c r="D46" s="12">
        <v>0</v>
      </c>
      <c r="E46" s="12">
        <v>752.98</v>
      </c>
      <c r="F46" s="12">
        <v>0</v>
      </c>
      <c r="G46" s="12">
        <v>752.98</v>
      </c>
      <c r="H46" s="12">
        <v>0</v>
      </c>
      <c r="I46" s="12">
        <v>0</v>
      </c>
      <c r="J46" s="12">
        <v>752.98</v>
      </c>
      <c r="K46" s="12">
        <v>752.98</v>
      </c>
      <c r="L46" s="12">
        <v>752.98</v>
      </c>
      <c r="M46" s="12">
        <v>0</v>
      </c>
      <c r="N46" s="12">
        <v>-752.98</v>
      </c>
      <c r="O46" s="10" t="str">
        <f t="shared" si="2"/>
        <v>-</v>
      </c>
      <c r="P46" s="10" t="str">
        <f t="shared" si="3"/>
        <v>-</v>
      </c>
    </row>
    <row r="47" spans="1:16" s="2" customFormat="1" x14ac:dyDescent="0.25">
      <c r="A47" s="2" t="s">
        <v>64</v>
      </c>
      <c r="B47" s="11">
        <v>30000</v>
      </c>
      <c r="C47" s="11">
        <v>15921.75</v>
      </c>
      <c r="D47" s="11">
        <v>45921.75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45921.75</v>
      </c>
      <c r="O47" s="10">
        <f t="shared" si="2"/>
        <v>0</v>
      </c>
      <c r="P47" s="10">
        <f t="shared" si="3"/>
        <v>0</v>
      </c>
    </row>
    <row r="48" spans="1:16" s="14" customFormat="1" x14ac:dyDescent="0.25">
      <c r="A48" s="14" t="s">
        <v>67</v>
      </c>
      <c r="B48" s="15">
        <f>SUM(B15:B47)</f>
        <v>809379</v>
      </c>
      <c r="C48" s="15">
        <f t="shared" ref="C48:N48" si="4">SUM(C15:C47)</f>
        <v>196921.75</v>
      </c>
      <c r="D48" s="15">
        <f t="shared" si="4"/>
        <v>1006300.75</v>
      </c>
      <c r="E48" s="15">
        <f t="shared" si="4"/>
        <v>158332.35999999999</v>
      </c>
      <c r="F48" s="15">
        <f t="shared" si="4"/>
        <v>0</v>
      </c>
      <c r="G48" s="15">
        <f t="shared" si="4"/>
        <v>158332.35999999999</v>
      </c>
      <c r="H48" s="15">
        <f t="shared" si="4"/>
        <v>27892.32</v>
      </c>
      <c r="I48" s="15">
        <f t="shared" si="4"/>
        <v>1843.74</v>
      </c>
      <c r="J48" s="15">
        <f t="shared" si="4"/>
        <v>130440.04</v>
      </c>
      <c r="K48" s="15">
        <f t="shared" si="4"/>
        <v>160176.1</v>
      </c>
      <c r="L48" s="15">
        <f t="shared" si="4"/>
        <v>130440.04</v>
      </c>
      <c r="M48" s="15">
        <f t="shared" si="4"/>
        <v>0</v>
      </c>
      <c r="N48" s="15">
        <f t="shared" si="4"/>
        <v>846124.65</v>
      </c>
      <c r="O48" s="16">
        <f t="shared" si="2"/>
        <v>15.734099373373217</v>
      </c>
      <c r="P48" s="16">
        <f t="shared" si="3"/>
        <v>19.562202626952267</v>
      </c>
    </row>
    <row r="49" spans="1:16" s="2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10"/>
    </row>
    <row r="50" spans="1:16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0"/>
      <c r="P50" s="10"/>
    </row>
    <row r="51" spans="1:16" x14ac:dyDescent="0.25">
      <c r="A51" s="1" t="s">
        <v>10</v>
      </c>
    </row>
    <row r="52" spans="1:16" x14ac:dyDescent="0.25">
      <c r="A52" s="1" t="s">
        <v>11</v>
      </c>
    </row>
    <row r="53" spans="1:16" x14ac:dyDescent="0.25">
      <c r="A53" s="1" t="s">
        <v>12</v>
      </c>
    </row>
    <row r="54" spans="1:16" x14ac:dyDescent="0.25">
      <c r="A54" s="1" t="s">
        <v>13</v>
      </c>
    </row>
    <row r="55" spans="1:16" x14ac:dyDescent="0.25">
      <c r="A55" s="1" t="s">
        <v>14</v>
      </c>
    </row>
    <row r="56" spans="1:16" x14ac:dyDescent="0.25">
      <c r="A56" s="1" t="s">
        <v>15</v>
      </c>
    </row>
    <row r="57" spans="1:16" x14ac:dyDescent="0.25">
      <c r="A57" s="1" t="s">
        <v>16</v>
      </c>
    </row>
    <row r="58" spans="1:16" x14ac:dyDescent="0.25">
      <c r="A58" s="1" t="s">
        <v>17</v>
      </c>
    </row>
    <row r="59" spans="1:16" x14ac:dyDescent="0.25">
      <c r="A59" s="1" t="s">
        <v>18</v>
      </c>
    </row>
    <row r="60" spans="1:16" x14ac:dyDescent="0.25">
      <c r="A60" s="1" t="s">
        <v>19</v>
      </c>
    </row>
    <row r="61" spans="1:16" x14ac:dyDescent="0.25">
      <c r="A61" s="1" t="s">
        <v>20</v>
      </c>
    </row>
    <row r="62" spans="1:16" x14ac:dyDescent="0.25">
      <c r="A62" s="1" t="s">
        <v>21</v>
      </c>
    </row>
    <row r="63" spans="1:16" x14ac:dyDescent="0.25">
      <c r="A63" s="1" t="s">
        <v>22</v>
      </c>
    </row>
  </sheetData>
  <mergeCells count="3">
    <mergeCell ref="A1:P1"/>
    <mergeCell ref="A3:P3"/>
    <mergeCell ref="A5:P5"/>
  </mergeCells>
  <printOptions horizontalCentered="1" verticalCentered="1"/>
  <pageMargins left="0" right="0" top="0" bottom="0" header="0" footer="0"/>
  <pageSetup paperSize="9" scale="56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Jose Maria Vazquez Gonzalez</cp:lastModifiedBy>
  <cp:lastPrinted>2020-11-10T10:37:45Z</cp:lastPrinted>
  <dcterms:created xsi:type="dcterms:W3CDTF">2016-03-31T11:17:26Z</dcterms:created>
  <dcterms:modified xsi:type="dcterms:W3CDTF">2020-11-10T10:50:44Z</dcterms:modified>
</cp:coreProperties>
</file>